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3" i="1" s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E17" i="1"/>
  <c r="E18" i="1"/>
  <c r="D19" i="1"/>
  <c r="D18" i="1" s="1"/>
  <c r="D17" i="1" s="1"/>
  <c r="E19" i="1"/>
  <c r="F19" i="1"/>
  <c r="F18" i="1" s="1"/>
  <c r="F17" i="1" s="1"/>
  <c r="G19" i="1"/>
  <c r="G18" i="1" s="1"/>
  <c r="G17" i="1" s="1"/>
  <c r="H19" i="1"/>
  <c r="H18" i="1" s="1"/>
  <c r="H17" i="1" s="1"/>
  <c r="I19" i="1"/>
  <c r="I18" i="1" s="1"/>
  <c r="J19" i="1"/>
  <c r="J18" i="1" s="1"/>
  <c r="J17" i="1" s="1"/>
  <c r="K19" i="1"/>
  <c r="L19" i="1"/>
  <c r="L18" i="1" s="1"/>
  <c r="L17" i="1" s="1"/>
  <c r="K20" i="1"/>
  <c r="I22" i="1"/>
  <c r="D23" i="1"/>
  <c r="D22" i="1" s="1"/>
  <c r="D21" i="1" s="1"/>
  <c r="E23" i="1"/>
  <c r="E22" i="1" s="1"/>
  <c r="F23" i="1"/>
  <c r="F22" i="1" s="1"/>
  <c r="G23" i="1"/>
  <c r="G22" i="1" s="1"/>
  <c r="H23" i="1"/>
  <c r="H22" i="1" s="1"/>
  <c r="I23" i="1"/>
  <c r="J23" i="1"/>
  <c r="K23" i="1"/>
  <c r="L23" i="1"/>
  <c r="L22" i="1" s="1"/>
  <c r="L21" i="1" s="1"/>
  <c r="K24" i="1"/>
  <c r="D25" i="1"/>
  <c r="E25" i="1"/>
  <c r="F25" i="1"/>
  <c r="G25" i="1"/>
  <c r="H25" i="1"/>
  <c r="I25" i="1"/>
  <c r="J25" i="1"/>
  <c r="J22" i="1" s="1"/>
  <c r="J21" i="1" s="1"/>
  <c r="K25" i="1"/>
  <c r="L25" i="1"/>
  <c r="K26" i="1"/>
  <c r="K27" i="1"/>
  <c r="D29" i="1"/>
  <c r="D28" i="1" s="1"/>
  <c r="E29" i="1"/>
  <c r="E28" i="1" s="1"/>
  <c r="F29" i="1"/>
  <c r="F28" i="1" s="1"/>
  <c r="G29" i="1"/>
  <c r="G28" i="1" s="1"/>
  <c r="H29" i="1"/>
  <c r="H28" i="1" s="1"/>
  <c r="I29" i="1"/>
  <c r="K29" i="1" s="1"/>
  <c r="J29" i="1"/>
  <c r="J28" i="1" s="1"/>
  <c r="L29" i="1"/>
  <c r="L28" i="1" s="1"/>
  <c r="K30" i="1"/>
  <c r="K31" i="1"/>
  <c r="D32" i="1"/>
  <c r="E32" i="1"/>
  <c r="F32" i="1"/>
  <c r="G32" i="1"/>
  <c r="H32" i="1"/>
  <c r="I32" i="1"/>
  <c r="J32" i="1"/>
  <c r="K32" i="1"/>
  <c r="L32" i="1"/>
  <c r="K33" i="1"/>
  <c r="K34" i="1"/>
  <c r="D35" i="1"/>
  <c r="L35" i="1"/>
  <c r="D36" i="1"/>
  <c r="E36" i="1"/>
  <c r="E35" i="1" s="1"/>
  <c r="F36" i="1"/>
  <c r="F35" i="1" s="1"/>
  <c r="G36" i="1"/>
  <c r="G35" i="1" s="1"/>
  <c r="H36" i="1"/>
  <c r="H35" i="1" s="1"/>
  <c r="I36" i="1"/>
  <c r="I35" i="1" s="1"/>
  <c r="J36" i="1"/>
  <c r="J35" i="1" s="1"/>
  <c r="K36" i="1"/>
  <c r="L36" i="1"/>
  <c r="K37" i="1"/>
  <c r="D38" i="1"/>
  <c r="E38" i="1"/>
  <c r="F38" i="1"/>
  <c r="G38" i="1"/>
  <c r="H38" i="1"/>
  <c r="I38" i="1"/>
  <c r="K38" i="1" s="1"/>
  <c r="J38" i="1"/>
  <c r="L38" i="1"/>
  <c r="K39" i="1"/>
  <c r="F41" i="1"/>
  <c r="F40" i="1" s="1"/>
  <c r="D42" i="1"/>
  <c r="D41" i="1" s="1"/>
  <c r="D40" i="1" s="1"/>
  <c r="E42" i="1"/>
  <c r="E41" i="1" s="1"/>
  <c r="F42" i="1"/>
  <c r="G42" i="1"/>
  <c r="G41" i="1" s="1"/>
  <c r="H42" i="1"/>
  <c r="H41" i="1" s="1"/>
  <c r="I42" i="1"/>
  <c r="I41" i="1" s="1"/>
  <c r="J42" i="1"/>
  <c r="J41" i="1" s="1"/>
  <c r="J40" i="1" s="1"/>
  <c r="K42" i="1"/>
  <c r="L42" i="1"/>
  <c r="L41" i="1" s="1"/>
  <c r="L40" i="1" s="1"/>
  <c r="K43" i="1"/>
  <c r="K44" i="1"/>
  <c r="J45" i="1"/>
  <c r="D46" i="1"/>
  <c r="D45" i="1" s="1"/>
  <c r="E46" i="1"/>
  <c r="E45" i="1" s="1"/>
  <c r="F46" i="1"/>
  <c r="F45" i="1" s="1"/>
  <c r="G46" i="1"/>
  <c r="G45" i="1" s="1"/>
  <c r="H46" i="1"/>
  <c r="H45" i="1" s="1"/>
  <c r="I46" i="1"/>
  <c r="I45" i="1" s="1"/>
  <c r="K45" i="1" s="1"/>
  <c r="J46" i="1"/>
  <c r="L46" i="1"/>
  <c r="L45" i="1" s="1"/>
  <c r="K47" i="1"/>
  <c r="F49" i="1"/>
  <c r="F48" i="1" s="1"/>
  <c r="D50" i="1"/>
  <c r="D49" i="1" s="1"/>
  <c r="D48" i="1" s="1"/>
  <c r="E50" i="1"/>
  <c r="E49" i="1" s="1"/>
  <c r="E48" i="1" s="1"/>
  <c r="F50" i="1"/>
  <c r="G50" i="1"/>
  <c r="G49" i="1" s="1"/>
  <c r="G48" i="1" s="1"/>
  <c r="H50" i="1"/>
  <c r="H49" i="1" s="1"/>
  <c r="H48" i="1" s="1"/>
  <c r="I50" i="1"/>
  <c r="I49" i="1" s="1"/>
  <c r="J50" i="1"/>
  <c r="J49" i="1" s="1"/>
  <c r="J48" i="1" s="1"/>
  <c r="K50" i="1"/>
  <c r="L50" i="1"/>
  <c r="L49" i="1" s="1"/>
  <c r="L48" i="1" s="1"/>
  <c r="K51" i="1"/>
  <c r="K52" i="1"/>
  <c r="K53" i="1"/>
  <c r="K54" i="1"/>
  <c r="K55" i="1"/>
  <c r="K56" i="1"/>
  <c r="K57" i="1"/>
  <c r="J12" i="1" l="1"/>
  <c r="K41" i="1"/>
  <c r="I40" i="1"/>
  <c r="K40" i="1" s="1"/>
  <c r="I48" i="1"/>
  <c r="K48" i="1" s="1"/>
  <c r="K49" i="1"/>
  <c r="G40" i="1"/>
  <c r="G21" i="1"/>
  <c r="G12" i="1" s="1"/>
  <c r="K22" i="1"/>
  <c r="F21" i="1"/>
  <c r="F12" i="1" s="1"/>
  <c r="I17" i="1"/>
  <c r="K17" i="1" s="1"/>
  <c r="K18" i="1"/>
  <c r="E12" i="1"/>
  <c r="H40" i="1"/>
  <c r="H21" i="1"/>
  <c r="H12" i="1" s="1"/>
  <c r="E40" i="1"/>
  <c r="K35" i="1"/>
  <c r="E21" i="1"/>
  <c r="L12" i="1"/>
  <c r="D12" i="1"/>
  <c r="K13" i="1"/>
  <c r="I21" i="1"/>
  <c r="K21" i="1" s="1"/>
  <c r="K46" i="1"/>
  <c r="K14" i="1"/>
  <c r="I28" i="1"/>
  <c r="K28" i="1" s="1"/>
  <c r="I12" i="1" l="1"/>
  <c r="K12" i="1" s="1"/>
</calcChain>
</file>

<file path=xl/sharedStrings.xml><?xml version="1.0" encoding="utf-8"?>
<sst xmlns="http://schemas.openxmlformats.org/spreadsheetml/2006/main" count="164" uniqueCount="162">
  <si>
    <t>CENTRALIZAT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</si>
  <si>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</si>
  <si>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</si>
  <si>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</si>
  <si>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</si>
  <si>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</si>
  <si>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</si>
  <si>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</si>
  <si>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</si>
  <si>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</si>
  <si>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</si>
  <si>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</si>
  <si>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</si>
  <si>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</si>
  <si>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</si>
  <si>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</si>
  <si>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</si>
  <si>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</si>
  <si>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</si>
  <si>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</si>
  <si>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</si>
  <si>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</si>
  <si>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</si>
  <si>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</si>
  <si>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</si>
  <si>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</si>
  <si>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</si>
  <si>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</si>
  <si>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</si>
  <si>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</si>
  <si>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</si>
  <si>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</si>
  <si>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</si>
  <si>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</si>
  <si>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</si>
  <si>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</si>
  <si>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</si>
  <si>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</si>
  <si>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</si>
  <si>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</si>
  <si>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</si>
  <si>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</si>
  <si>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</si>
  <si>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</si>
  <si>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</si>
  <si>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</si>
  <si>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</si>
  <si>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</si>
  <si>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</si>
  <si>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</si>
  <si>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</si>
  <si>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</si>
  <si>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</si>
  <si>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</si>
  <si>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</si>
  <si>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</si>
  <si>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</si>
  <si>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</si>
  <si>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</si>
  <si>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</si>
  <si>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</si>
  <si>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</si>
  <si>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</si>
  <si>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</si>
  <si>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</si>
  <si>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</si>
  <si>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</si>
  <si>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</si>
  <si>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</si>
  <si>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</si>
  <si>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</si>
  <si>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</si>
  <si>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</si>
  <si>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</si>
  <si>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</si>
  <si>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</si>
  <si>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</si>
  <si>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</si>
  <si>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</si>
  <si>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</si>
  <si>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</si>
  <si>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</si>
  <si>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</si>
  <si>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</si>
  <si>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69</t>
  </si>
  <si>
    <t>Servicii religioase</t>
  </si>
  <si>
    <t>67.02.06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</si>
  <si>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</si>
  <si>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</si>
  <si>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</si>
  <si>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</si>
  <si>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</si>
  <si>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</si>
  <si>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</si>
  <si>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</si>
  <si>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</si>
  <si>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</si>
  <si>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</si>
  <si>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</si>
  <si>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</si>
  <si>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</si>
  <si>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</si>
  <si>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</si>
  <si>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</si>
  <si>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</si>
  <si>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</si>
  <si>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</si>
  <si>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</si>
  <si>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86</t>
  </si>
  <si>
    <t>Locuinte   (cod 70.02.03.01+70.02.03.30)</t>
  </si>
  <si>
    <t>70.02.03</t>
  </si>
  <si>
    <t>88</t>
  </si>
  <si>
    <t>Alte cheltuieli in domeniul locuintelor</t>
  </si>
  <si>
    <t>70.02.03.30</t>
  </si>
  <si>
    <t>92</t>
  </si>
  <si>
    <t>Iluminat public si electrificari rurale</t>
  </si>
  <si>
    <t>70.02.06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</si>
  <si>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</si>
  <si>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</si>
  <si>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</si>
  <si>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</si>
  <si>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</si>
  <si>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</si>
  <si>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</si>
  <si>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</si>
  <si>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</si>
  <si>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</si>
  <si>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</si>
  <si>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</si>
  <si>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</si>
  <si>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</si>
  <si>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</si>
  <si>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</si>
  <si>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</si>
  <si>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</si>
  <si>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</si>
  <si>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</si>
  <si>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</si>
  <si>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</si>
  <si>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</si>
  <si>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</si>
  <si>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</si>
  <si>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</si>
  <si>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</si>
  <si>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</si>
  <si>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</si>
  <si>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</si>
  <si>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</si>
  <si>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</si>
  <si>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</si>
  <si>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</si>
  <si>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</si>
  <si>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</si>
  <si>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</si>
  <si>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</si>
  <si>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</si>
  <si>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</si>
  <si>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SIMIUC PETRICA</t>
  </si>
  <si>
    <t/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</si>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</sst>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D13+D17+D21+D40+D48</f>
        <v>6761600</v>
      </c>
      <c r="E12" s="11">
        <f>E13+E17+E21+E40+E48</f>
        <v>6761600</v>
      </c>
      <c r="F12" s="11">
        <f>F13+F17+F21+F40+F48</f>
        <v>12652800</v>
      </c>
      <c r="G12" s="11">
        <f>G13+G17+G21+G40+G48</f>
        <v>11404300</v>
      </c>
      <c r="H12" s="11">
        <f>H13+H17+H21+H40+H48</f>
        <v>11396922</v>
      </c>
      <c r="I12" s="11">
        <f>I13+I17+I21+I40+I48</f>
        <v>11396922</v>
      </c>
      <c r="J12" s="11">
        <f>J13+J17+J21+J40+J48</f>
        <v>8285558</v>
      </c>
      <c r="K12" s="11">
        <f>I12-J12</f>
        <v>3111364</v>
      </c>
      <c r="L12" s="11">
        <f>L13+L17+L21+L40+L48</f>
        <v>4356962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48300</v>
      </c>
      <c r="E13" s="11">
        <f>E14</f>
        <v>48300</v>
      </c>
      <c r="F13" s="11">
        <f>F14</f>
        <v>2362200</v>
      </c>
      <c r="G13" s="11">
        <f>G14</f>
        <v>1864300</v>
      </c>
      <c r="H13" s="11">
        <f>H14</f>
        <v>1856922</v>
      </c>
      <c r="I13" s="11">
        <f>I14</f>
        <v>1856922</v>
      </c>
      <c r="J13" s="11">
        <f>J14</f>
        <v>1447033</v>
      </c>
      <c r="K13" s="11">
        <f>I13-J13</f>
        <v>409889</v>
      </c>
      <c r="L13" s="11">
        <f>L14</f>
        <v>1465686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48300</v>
      </c>
      <c r="E14" s="11">
        <f>E15</f>
        <v>48300</v>
      </c>
      <c r="F14" s="11">
        <f>F15</f>
        <v>2362200</v>
      </c>
      <c r="G14" s="11">
        <f>G15</f>
        <v>1864300</v>
      </c>
      <c r="H14" s="11">
        <f>H15</f>
        <v>1856922</v>
      </c>
      <c r="I14" s="11">
        <f>I15</f>
        <v>1856922</v>
      </c>
      <c r="J14" s="11">
        <f>J15</f>
        <v>1447033</v>
      </c>
      <c r="K14" s="11">
        <f>I14-J14</f>
        <v>409889</v>
      </c>
      <c r="L14" s="11">
        <f>L15</f>
        <v>1465686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48300</v>
      </c>
      <c r="E15" s="11">
        <f>E16</f>
        <v>48300</v>
      </c>
      <c r="F15" s="11">
        <f>F16</f>
        <v>2362200</v>
      </c>
      <c r="G15" s="11">
        <f>G16</f>
        <v>1864300</v>
      </c>
      <c r="H15" s="11">
        <f>H16</f>
        <v>1856922</v>
      </c>
      <c r="I15" s="11">
        <f>I16</f>
        <v>1856922</v>
      </c>
      <c r="J15" s="11">
        <f>J16</f>
        <v>1447033</v>
      </c>
      <c r="K15" s="11">
        <f>I15-J15</f>
        <v>409889</v>
      </c>
      <c r="L15" s="11">
        <f>L16</f>
        <v>1465686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48300</v>
      </c>
      <c r="E16" s="11">
        <v>48300</v>
      </c>
      <c r="F16" s="11">
        <v>2362200</v>
      </c>
      <c r="G16" s="11">
        <v>1864300</v>
      </c>
      <c r="H16" s="11">
        <v>1856922</v>
      </c>
      <c r="I16" s="11">
        <v>1856922</v>
      </c>
      <c r="J16" s="11">
        <v>1447033</v>
      </c>
      <c r="K16" s="11">
        <f>I16-J16</f>
        <v>409889</v>
      </c>
      <c r="L16" s="11">
        <v>1465686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130500</v>
      </c>
      <c r="G17" s="11">
        <f>+G18</f>
        <v>96800</v>
      </c>
      <c r="H17" s="11">
        <f>+H18</f>
        <v>96800</v>
      </c>
      <c r="I17" s="11">
        <f>+I18</f>
        <v>96800</v>
      </c>
      <c r="J17" s="11">
        <f>+J18</f>
        <v>96097</v>
      </c>
      <c r="K17" s="11">
        <f>I17-J17</f>
        <v>703</v>
      </c>
      <c r="L17" s="11">
        <f>+L18</f>
        <v>97197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130500</v>
      </c>
      <c r="G18" s="11">
        <f>G19</f>
        <v>96800</v>
      </c>
      <c r="H18" s="11">
        <f>H19</f>
        <v>96800</v>
      </c>
      <c r="I18" s="11">
        <f>I19</f>
        <v>96800</v>
      </c>
      <c r="J18" s="11">
        <f>J19</f>
        <v>96097</v>
      </c>
      <c r="K18" s="11">
        <f>I18-J18</f>
        <v>703</v>
      </c>
      <c r="L18" s="11">
        <f>L19</f>
        <v>97197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130500</v>
      </c>
      <c r="G19" s="11">
        <f>G20</f>
        <v>96800</v>
      </c>
      <c r="H19" s="11">
        <f>H20</f>
        <v>96800</v>
      </c>
      <c r="I19" s="11">
        <f>I20</f>
        <v>96800</v>
      </c>
      <c r="J19" s="11">
        <f>J20</f>
        <v>96097</v>
      </c>
      <c r="K19" s="11">
        <f>I19-J19</f>
        <v>703</v>
      </c>
      <c r="L19" s="11">
        <f>L20</f>
        <v>97197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130500</v>
      </c>
      <c r="G20" s="11">
        <v>96800</v>
      </c>
      <c r="H20" s="11">
        <v>96800</v>
      </c>
      <c r="I20" s="11">
        <v>96800</v>
      </c>
      <c r="J20" s="11">
        <v>96097</v>
      </c>
      <c r="K20" s="11">
        <f>I20-J20</f>
        <v>703</v>
      </c>
      <c r="L20" s="11">
        <v>97197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D22+D28+D35</f>
        <v>526200</v>
      </c>
      <c r="E21" s="11">
        <f>E22+E28+E35</f>
        <v>526200</v>
      </c>
      <c r="F21" s="11">
        <f>F22+F28+F35</f>
        <v>2910800</v>
      </c>
      <c r="G21" s="11">
        <f>G22+G28+G35</f>
        <v>2484100</v>
      </c>
      <c r="H21" s="11">
        <f>H22+H28+H35</f>
        <v>2484100</v>
      </c>
      <c r="I21" s="11">
        <f>I22+I28+I35</f>
        <v>2484100</v>
      </c>
      <c r="J21" s="11">
        <f>J22+J28+J35</f>
        <v>2027070</v>
      </c>
      <c r="K21" s="11">
        <f>I21-J21</f>
        <v>457030</v>
      </c>
      <c r="L21" s="11">
        <f>L22+L28+L35</f>
        <v>2047879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D23+D25+D27</f>
        <v>345900</v>
      </c>
      <c r="E22" s="11">
        <f>E23+E25+E27</f>
        <v>345900</v>
      </c>
      <c r="F22" s="11">
        <f>F23+F25+F27</f>
        <v>872800</v>
      </c>
      <c r="G22" s="11">
        <f>G23+G25+G27</f>
        <v>820800</v>
      </c>
      <c r="H22" s="11">
        <f>H23+H25+H27</f>
        <v>820800</v>
      </c>
      <c r="I22" s="11">
        <f>I23+I25+I27</f>
        <v>820800</v>
      </c>
      <c r="J22" s="11">
        <f>J23+J25+J27</f>
        <v>522218</v>
      </c>
      <c r="K22" s="11">
        <f>I22-J22</f>
        <v>298582</v>
      </c>
      <c r="L22" s="11">
        <f>L23+L25+L27</f>
        <v>577731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</f>
        <v>130000</v>
      </c>
      <c r="E23" s="11">
        <f>+E24</f>
        <v>130000</v>
      </c>
      <c r="F23" s="11">
        <f>+F24</f>
        <v>130000</v>
      </c>
      <c r="G23" s="11">
        <f>+G24</f>
        <v>130000</v>
      </c>
      <c r="H23" s="11">
        <f>+H24</f>
        <v>130000</v>
      </c>
      <c r="I23" s="11">
        <f>+I24</f>
        <v>130000</v>
      </c>
      <c r="J23" s="11">
        <f>+J24</f>
        <v>129444</v>
      </c>
      <c r="K23" s="11">
        <f>I23-J23</f>
        <v>556</v>
      </c>
      <c r="L23" s="11">
        <f>+L24</f>
        <v>132494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130000</v>
      </c>
      <c r="E24" s="11">
        <v>130000</v>
      </c>
      <c r="F24" s="11">
        <v>130000</v>
      </c>
      <c r="G24" s="11">
        <v>130000</v>
      </c>
      <c r="H24" s="11">
        <v>130000</v>
      </c>
      <c r="I24" s="11">
        <v>130000</v>
      </c>
      <c r="J24" s="11">
        <v>129444</v>
      </c>
      <c r="K24" s="11">
        <f>I24-J24</f>
        <v>556</v>
      </c>
      <c r="L24" s="11">
        <v>132494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215900</v>
      </c>
      <c r="E25" s="11">
        <f>E26</f>
        <v>215900</v>
      </c>
      <c r="F25" s="11">
        <f>F26</f>
        <v>713800</v>
      </c>
      <c r="G25" s="11">
        <f>G26</f>
        <v>669800</v>
      </c>
      <c r="H25" s="11">
        <f>H26</f>
        <v>669800</v>
      </c>
      <c r="I25" s="11">
        <f>I26</f>
        <v>669800</v>
      </c>
      <c r="J25" s="11">
        <f>J26</f>
        <v>373694</v>
      </c>
      <c r="K25" s="11">
        <f>I25-J25</f>
        <v>296106</v>
      </c>
      <c r="L25" s="11">
        <f>L26</f>
        <v>445237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215900</v>
      </c>
      <c r="E26" s="11">
        <v>215900</v>
      </c>
      <c r="F26" s="11">
        <v>713800</v>
      </c>
      <c r="G26" s="11">
        <v>669800</v>
      </c>
      <c r="H26" s="11">
        <v>669800</v>
      </c>
      <c r="I26" s="11">
        <v>669800</v>
      </c>
      <c r="J26" s="11">
        <v>373694</v>
      </c>
      <c r="K26" s="11">
        <f>I26-J26</f>
        <v>296106</v>
      </c>
      <c r="L26" s="11">
        <v>445237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29000</v>
      </c>
      <c r="G27" s="11">
        <v>21000</v>
      </c>
      <c r="H27" s="11">
        <v>21000</v>
      </c>
      <c r="I27" s="11">
        <v>21000</v>
      </c>
      <c r="J27" s="11">
        <v>19080</v>
      </c>
      <c r="K27" s="11">
        <f>I27-J27</f>
        <v>1920</v>
      </c>
      <c r="L27" s="11">
        <v>0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D29+D32+D34</f>
        <v>180300</v>
      </c>
      <c r="E28" s="11">
        <f>E29+E32+E34</f>
        <v>180300</v>
      </c>
      <c r="F28" s="11">
        <f>F29+F32+F34</f>
        <v>370500</v>
      </c>
      <c r="G28" s="11">
        <f>G29+G32+G34</f>
        <v>319800</v>
      </c>
      <c r="H28" s="11">
        <f>H29+H32+H34</f>
        <v>319800</v>
      </c>
      <c r="I28" s="11">
        <f>I29+I32+I34</f>
        <v>319800</v>
      </c>
      <c r="J28" s="11">
        <f>J29+J32+J34</f>
        <v>197214</v>
      </c>
      <c r="K28" s="11">
        <f>I28-J28</f>
        <v>122586</v>
      </c>
      <c r="L28" s="11">
        <f>L29+L32+L34</f>
        <v>160176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160200</v>
      </c>
      <c r="G29" s="11">
        <f>G30+G31</f>
        <v>129600</v>
      </c>
      <c r="H29" s="11">
        <f>H30+H31</f>
        <v>129600</v>
      </c>
      <c r="I29" s="11">
        <f>I30+I31</f>
        <v>129600</v>
      </c>
      <c r="J29" s="11">
        <f>J30+J31</f>
        <v>127904</v>
      </c>
      <c r="K29" s="11">
        <f>I29-J29</f>
        <v>1696</v>
      </c>
      <c r="L29" s="11">
        <f>L30+L31</f>
        <v>130176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57200</v>
      </c>
      <c r="G30" s="11">
        <v>42600</v>
      </c>
      <c r="H30" s="11">
        <v>42600</v>
      </c>
      <c r="I30" s="11">
        <v>42600</v>
      </c>
      <c r="J30" s="11">
        <v>41345</v>
      </c>
      <c r="K30" s="11">
        <f>I30-J30</f>
        <v>1255</v>
      </c>
      <c r="L30" s="11">
        <v>41502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103000</v>
      </c>
      <c r="G31" s="11">
        <v>87000</v>
      </c>
      <c r="H31" s="11">
        <v>87000</v>
      </c>
      <c r="I31" s="11">
        <v>87000</v>
      </c>
      <c r="J31" s="11">
        <v>86559</v>
      </c>
      <c r="K31" s="11">
        <f>I31-J31</f>
        <v>441</v>
      </c>
      <c r="L31" s="11">
        <v>88674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180300</v>
      </c>
      <c r="E32" s="11">
        <f>E33</f>
        <v>180300</v>
      </c>
      <c r="F32" s="11">
        <f>F33</f>
        <v>180300</v>
      </c>
      <c r="G32" s="11">
        <f>G33</f>
        <v>160200</v>
      </c>
      <c r="H32" s="11">
        <f>H33</f>
        <v>160200</v>
      </c>
      <c r="I32" s="11">
        <f>I33</f>
        <v>160200</v>
      </c>
      <c r="J32" s="11">
        <f>J33</f>
        <v>39310</v>
      </c>
      <c r="K32" s="11">
        <f>I32-J32</f>
        <v>120890</v>
      </c>
      <c r="L32" s="11">
        <f>L33</f>
        <v>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180300</v>
      </c>
      <c r="E33" s="11">
        <v>180300</v>
      </c>
      <c r="F33" s="11">
        <v>180300</v>
      </c>
      <c r="G33" s="11">
        <v>160200</v>
      </c>
      <c r="H33" s="11">
        <v>160200</v>
      </c>
      <c r="I33" s="11">
        <v>160200</v>
      </c>
      <c r="J33" s="11">
        <v>39310</v>
      </c>
      <c r="K33" s="11">
        <f>I33-J33</f>
        <v>120890</v>
      </c>
      <c r="L33" s="11">
        <v>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30000</v>
      </c>
      <c r="G34" s="11">
        <v>30000</v>
      </c>
      <c r="H34" s="11">
        <v>30000</v>
      </c>
      <c r="I34" s="11">
        <v>30000</v>
      </c>
      <c r="J34" s="11">
        <v>30000</v>
      </c>
      <c r="K34" s="11">
        <f>I34-J34</f>
        <v>0</v>
      </c>
      <c r="L34" s="11">
        <v>30000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+D36+D38</f>
        <v>0</v>
      </c>
      <c r="E35" s="11">
        <f>+E36+E38</f>
        <v>0</v>
      </c>
      <c r="F35" s="11">
        <f>+F36+F38</f>
        <v>1667500</v>
      </c>
      <c r="G35" s="11">
        <f>+G36+G38</f>
        <v>1343500</v>
      </c>
      <c r="H35" s="11">
        <f>+H36+H38</f>
        <v>1343500</v>
      </c>
      <c r="I35" s="11">
        <f>+I36+I38</f>
        <v>1343500</v>
      </c>
      <c r="J35" s="11">
        <f>+J36+J38</f>
        <v>1307638</v>
      </c>
      <c r="K35" s="11">
        <f>I35-J35</f>
        <v>35862</v>
      </c>
      <c r="L35" s="11">
        <f>+L36+L38</f>
        <v>1309972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1527500</v>
      </c>
      <c r="G36" s="11">
        <f>G37</f>
        <v>1236500</v>
      </c>
      <c r="H36" s="11">
        <f>H37</f>
        <v>1236500</v>
      </c>
      <c r="I36" s="11">
        <f>I37</f>
        <v>1236500</v>
      </c>
      <c r="J36" s="11">
        <f>J37</f>
        <v>1218954</v>
      </c>
      <c r="K36" s="11">
        <f>I36-J36</f>
        <v>17546</v>
      </c>
      <c r="L36" s="11">
        <f>L37</f>
        <v>1221288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1527500</v>
      </c>
      <c r="G37" s="11">
        <v>1236500</v>
      </c>
      <c r="H37" s="11">
        <v>1236500</v>
      </c>
      <c r="I37" s="11">
        <v>1236500</v>
      </c>
      <c r="J37" s="11">
        <v>1218954</v>
      </c>
      <c r="K37" s="11">
        <f>I37-J37</f>
        <v>17546</v>
      </c>
      <c r="L37" s="11">
        <v>1221288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140000</v>
      </c>
      <c r="G38" s="11">
        <f>G39</f>
        <v>107000</v>
      </c>
      <c r="H38" s="11">
        <f>H39</f>
        <v>107000</v>
      </c>
      <c r="I38" s="11">
        <f>I39</f>
        <v>107000</v>
      </c>
      <c r="J38" s="11">
        <f>J39</f>
        <v>88684</v>
      </c>
      <c r="K38" s="11">
        <f>I38-J38</f>
        <v>18316</v>
      </c>
      <c r="L38" s="11">
        <f>L39</f>
        <v>88684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140000</v>
      </c>
      <c r="G39" s="11">
        <v>107000</v>
      </c>
      <c r="H39" s="11">
        <v>107000</v>
      </c>
      <c r="I39" s="11">
        <v>107000</v>
      </c>
      <c r="J39" s="11">
        <v>88684</v>
      </c>
      <c r="K39" s="11">
        <f>I39-J39</f>
        <v>18316</v>
      </c>
      <c r="L39" s="11">
        <v>88684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D41+D45</f>
        <v>23100</v>
      </c>
      <c r="E40" s="11">
        <f>E41+E45</f>
        <v>23100</v>
      </c>
      <c r="F40" s="11">
        <f>F41+F45</f>
        <v>755200</v>
      </c>
      <c r="G40" s="11">
        <f>G41+G45</f>
        <v>598400</v>
      </c>
      <c r="H40" s="11">
        <f>H41+H45</f>
        <v>598400</v>
      </c>
      <c r="I40" s="11">
        <f>I41+I45</f>
        <v>598400</v>
      </c>
      <c r="J40" s="11">
        <f>J41+J45</f>
        <v>522329</v>
      </c>
      <c r="K40" s="11">
        <f>I40-J40</f>
        <v>76071</v>
      </c>
      <c r="L40" s="11">
        <f>L41+L45</f>
        <v>583970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D42+D44</f>
        <v>23100</v>
      </c>
      <c r="E41" s="11">
        <f>E42+E44</f>
        <v>23100</v>
      </c>
      <c r="F41" s="11">
        <f>F42+F44</f>
        <v>545200</v>
      </c>
      <c r="G41" s="11">
        <f>G42+G44</f>
        <v>438400</v>
      </c>
      <c r="H41" s="11">
        <f>H42+H44</f>
        <v>438400</v>
      </c>
      <c r="I41" s="11">
        <f>I42+I44</f>
        <v>438400</v>
      </c>
      <c r="J41" s="11">
        <f>J42+J44</f>
        <v>415179</v>
      </c>
      <c r="K41" s="11">
        <f>I41-J41</f>
        <v>23221</v>
      </c>
      <c r="L41" s="11">
        <f>L42+L44</f>
        <v>405795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f>+D43</f>
        <v>23000</v>
      </c>
      <c r="E42" s="11">
        <f>+E43</f>
        <v>23000</v>
      </c>
      <c r="F42" s="11">
        <f>+F43</f>
        <v>325100</v>
      </c>
      <c r="G42" s="11">
        <f>+G43</f>
        <v>248300</v>
      </c>
      <c r="H42" s="11">
        <f>+H43</f>
        <v>248300</v>
      </c>
      <c r="I42" s="11">
        <f>+I43</f>
        <v>248300</v>
      </c>
      <c r="J42" s="11">
        <f>+J43</f>
        <v>238733</v>
      </c>
      <c r="K42" s="11">
        <f>I42-J42</f>
        <v>9567</v>
      </c>
      <c r="L42" s="11">
        <f>+L43</f>
        <v>254759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23000</v>
      </c>
      <c r="E43" s="11">
        <v>23000</v>
      </c>
      <c r="F43" s="11">
        <v>325100</v>
      </c>
      <c r="G43" s="11">
        <v>248300</v>
      </c>
      <c r="H43" s="11">
        <v>248300</v>
      </c>
      <c r="I43" s="11">
        <v>248300</v>
      </c>
      <c r="J43" s="11">
        <v>238733</v>
      </c>
      <c r="K43" s="11">
        <f>I43-J43</f>
        <v>9567</v>
      </c>
      <c r="L43" s="11">
        <v>254759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100</v>
      </c>
      <c r="E44" s="11">
        <v>100</v>
      </c>
      <c r="F44" s="11">
        <v>220100</v>
      </c>
      <c r="G44" s="11">
        <v>190100</v>
      </c>
      <c r="H44" s="11">
        <v>190100</v>
      </c>
      <c r="I44" s="11">
        <v>190100</v>
      </c>
      <c r="J44" s="11">
        <v>176446</v>
      </c>
      <c r="K44" s="11">
        <f>I44-J44</f>
        <v>13654</v>
      </c>
      <c r="L44" s="11">
        <v>151036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</f>
        <v>0</v>
      </c>
      <c r="E45" s="11">
        <f>+E46</f>
        <v>0</v>
      </c>
      <c r="F45" s="11">
        <f>+F46</f>
        <v>210000</v>
      </c>
      <c r="G45" s="11">
        <f>+G46</f>
        <v>160000</v>
      </c>
      <c r="H45" s="11">
        <f>+H46</f>
        <v>160000</v>
      </c>
      <c r="I45" s="11">
        <f>+I46</f>
        <v>160000</v>
      </c>
      <c r="J45" s="11">
        <f>+J46</f>
        <v>107150</v>
      </c>
      <c r="K45" s="11">
        <f>I45-J45</f>
        <v>52850</v>
      </c>
      <c r="L45" s="11">
        <f>+L46</f>
        <v>178175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210000</v>
      </c>
      <c r="G46" s="11">
        <f>G47</f>
        <v>160000</v>
      </c>
      <c r="H46" s="11">
        <f>H47</f>
        <v>160000</v>
      </c>
      <c r="I46" s="11">
        <f>I47</f>
        <v>160000</v>
      </c>
      <c r="J46" s="11">
        <f>J47</f>
        <v>107150</v>
      </c>
      <c r="K46" s="11">
        <f>I46-J46</f>
        <v>52850</v>
      </c>
      <c r="L46" s="11">
        <f>L47</f>
        <v>178175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210000</v>
      </c>
      <c r="G47" s="11">
        <v>160000</v>
      </c>
      <c r="H47" s="11">
        <v>160000</v>
      </c>
      <c r="I47" s="11">
        <v>160000</v>
      </c>
      <c r="J47" s="11">
        <v>107150</v>
      </c>
      <c r="K47" s="11">
        <f>I47-J47</f>
        <v>52850</v>
      </c>
      <c r="L47" s="11">
        <v>178175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</f>
        <v>6164000</v>
      </c>
      <c r="E48" s="11">
        <f>+E49</f>
        <v>6164000</v>
      </c>
      <c r="F48" s="11">
        <f>+F49</f>
        <v>6494100</v>
      </c>
      <c r="G48" s="11">
        <f>+G49</f>
        <v>6360700</v>
      </c>
      <c r="H48" s="11">
        <f>+H49</f>
        <v>6360700</v>
      </c>
      <c r="I48" s="11">
        <f>+I49</f>
        <v>6360700</v>
      </c>
      <c r="J48" s="11">
        <f>+J49</f>
        <v>4193029</v>
      </c>
      <c r="K48" s="11">
        <f>I48-J48</f>
        <v>2167671</v>
      </c>
      <c r="L48" s="11">
        <f>+L49</f>
        <v>162230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6164000</v>
      </c>
      <c r="E49" s="11">
        <f>E50</f>
        <v>6164000</v>
      </c>
      <c r="F49" s="11">
        <f>F50</f>
        <v>6494100</v>
      </c>
      <c r="G49" s="11">
        <f>G50</f>
        <v>6360700</v>
      </c>
      <c r="H49" s="11">
        <f>H50</f>
        <v>6360700</v>
      </c>
      <c r="I49" s="11">
        <f>I50</f>
        <v>6360700</v>
      </c>
      <c r="J49" s="11">
        <f>J50</f>
        <v>4193029</v>
      </c>
      <c r="K49" s="11">
        <f>I49-J49</f>
        <v>2167671</v>
      </c>
      <c r="L49" s="11">
        <f>L50</f>
        <v>162230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6164000</v>
      </c>
      <c r="E50" s="11">
        <f>E51</f>
        <v>6164000</v>
      </c>
      <c r="F50" s="11">
        <f>F51</f>
        <v>6494100</v>
      </c>
      <c r="G50" s="11">
        <f>G51</f>
        <v>6360700</v>
      </c>
      <c r="H50" s="11">
        <f>H51</f>
        <v>6360700</v>
      </c>
      <c r="I50" s="11">
        <f>I51</f>
        <v>6360700</v>
      </c>
      <c r="J50" s="11">
        <f>J51</f>
        <v>4193029</v>
      </c>
      <c r="K50" s="11">
        <f>I50-J50</f>
        <v>2167671</v>
      </c>
      <c r="L50" s="11">
        <f>L51</f>
        <v>162230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6164000</v>
      </c>
      <c r="E51" s="11">
        <v>6164000</v>
      </c>
      <c r="F51" s="11">
        <v>6494100</v>
      </c>
      <c r="G51" s="11">
        <v>6360700</v>
      </c>
      <c r="H51" s="11">
        <v>6360700</v>
      </c>
      <c r="I51" s="11">
        <v>6360700</v>
      </c>
      <c r="J51" s="11">
        <v>4193029</v>
      </c>
      <c r="K51" s="11">
        <f>I51-J51</f>
        <v>2167671</v>
      </c>
      <c r="L51" s="11">
        <v>162230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-26000</v>
      </c>
      <c r="G52" s="11">
        <v>-26000</v>
      </c>
      <c r="H52" s="11">
        <v>0</v>
      </c>
      <c r="I52" s="11">
        <v>0</v>
      </c>
      <c r="J52" s="11">
        <v>12622</v>
      </c>
      <c r="K52" s="11">
        <f>I52-J52</f>
        <v>-12622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12622</v>
      </c>
      <c r="K53" s="11">
        <f>I53-J53</f>
        <v>-12622</v>
      </c>
      <c r="L53" s="11"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12617</v>
      </c>
      <c r="K54" s="11">
        <f>I54-J54</f>
        <v>-12617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f>I55-J55</f>
        <v>-5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-26000</v>
      </c>
      <c r="G56" s="11">
        <v>-26000</v>
      </c>
      <c r="H56" s="11">
        <v>0</v>
      </c>
      <c r="I56" s="11">
        <v>0</v>
      </c>
      <c r="J56" s="11">
        <v>0</v>
      </c>
      <c r="K56" s="11">
        <f>I56-J56</f>
        <v>0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-26000</v>
      </c>
      <c r="G57" s="11">
        <v>-26000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0</v>
      </c>
    </row>
    <row r="58" spans="1:12" s="6" customFormat="1" x14ac:dyDescent="0.25">
      <c r="A58" s="8"/>
      <c r="B58" s="8"/>
      <c r="C58" s="8"/>
      <c r="D58" s="9"/>
      <c r="E58" s="9"/>
      <c r="F58" s="9"/>
      <c r="G58" s="9"/>
      <c r="H58" s="9"/>
      <c r="I58" s="9"/>
      <c r="J58" s="9"/>
      <c r="K58" s="9"/>
      <c r="L58" s="9"/>
    </row>
    <row r="59" spans="1:12" x14ac:dyDescent="0.25">
      <c r="A59" s="13" t="s">
        <v>156</v>
      </c>
      <c r="B59" s="13"/>
      <c r="C59" s="13"/>
      <c r="D59" s="13"/>
      <c r="E59" s="13" t="s">
        <v>158</v>
      </c>
      <c r="F59" s="13"/>
      <c r="G59" s="13"/>
      <c r="H59" s="13"/>
      <c r="I59" s="13" t="s">
        <v>160</v>
      </c>
      <c r="J59" s="13"/>
      <c r="K59" s="13"/>
      <c r="L59" s="13"/>
    </row>
    <row r="60" spans="1:12" x14ac:dyDescent="0.25">
      <c r="A60" s="3" t="s">
        <v>157</v>
      </c>
      <c r="B60" s="3"/>
      <c r="C60" s="3"/>
      <c r="D60" s="3"/>
      <c r="E60" s="3" t="s">
        <v>159</v>
      </c>
      <c r="F60" s="3"/>
      <c r="G60" s="3"/>
      <c r="H60" s="3"/>
      <c r="I60" s="3" t="s">
        <v>161</v>
      </c>
      <c r="J60" s="3"/>
      <c r="K60" s="3"/>
      <c r="L60" s="3"/>
    </row>
    <row r="117" spans="1:20" x14ac:dyDescent="0.25">
      <c r="A117" s="12"/>
      <c r="B117" s="12"/>
      <c r="C117" s="12"/>
      <c r="D117" s="12"/>
      <c r="I117" s="12"/>
      <c r="J117" s="12"/>
      <c r="K117" s="12"/>
      <c r="L117" s="12"/>
      <c r="Q117" s="12"/>
      <c r="R117" s="12"/>
      <c r="S117" s="12"/>
      <c r="T117" s="12"/>
    </row>
  </sheetData>
  <mergeCells count="24">
    <mergeCell ref="K6:K10"/>
    <mergeCell ref="L6:L10"/>
    <mergeCell ref="A59:D59"/>
    <mergeCell ref="A60:D60"/>
    <mergeCell ref="E59:H59"/>
    <mergeCell ref="E60:H60"/>
    <mergeCell ref="I59:L59"/>
    <mergeCell ref="I60:L6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2023-10-26T06:23:30Z</dcterms:created>
  <dcterms:modified xsi:type="dcterms:W3CDTF">2023-10-26T06:23:34Z</dcterms:modified>
</cp:coreProperties>
</file>